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WMUNERACIONES\informes tecnicos\"/>
    </mc:Choice>
  </mc:AlternateContent>
  <xr:revisionPtr revIDLastSave="0" documentId="13_ncr:1_{E5C8B266-8338-4899-9738-62F4E25CDDFE}" xr6:coauthVersionLast="44" xr6:coauthVersionMax="47" xr10:uidLastSave="{00000000-0000-0000-0000-000000000000}"/>
  <bookViews>
    <workbookView xWindow="-120" yWindow="-120" windowWidth="29040" windowHeight="15840" xr2:uid="{8C95FB43-90F9-4CB3-A8B6-B323C81FB62E}"/>
  </bookViews>
  <sheets>
    <sheet name="REINCORPORACION 1" sheetId="3" r:id="rId1"/>
  </sheets>
  <definedNames>
    <definedName name="_xlnm.Print_Area" localSheetId="0">'REINCORPORACION 1'!$B$2:$O$28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8" i="3" l="1"/>
  <c r="L24" i="3"/>
  <c r="J27" i="3"/>
  <c r="J26" i="3"/>
  <c r="L20" i="3"/>
  <c r="L21" i="3"/>
  <c r="L22" i="3"/>
  <c r="L23" i="3"/>
  <c r="L18" i="3"/>
  <c r="L19" i="3"/>
  <c r="J23" i="3"/>
  <c r="J22" i="3"/>
  <c r="J21" i="3"/>
  <c r="J20" i="3"/>
  <c r="J19" i="3"/>
  <c r="J18" i="3"/>
  <c r="K13" i="3" l="1"/>
  <c r="L13" i="3"/>
  <c r="M13" i="3"/>
  <c r="N13" i="3"/>
  <c r="J13" i="3"/>
  <c r="O12" i="3"/>
  <c r="O11" i="3"/>
  <c r="O10" i="3"/>
  <c r="O9" i="3"/>
  <c r="O8" i="3"/>
  <c r="O7" i="3"/>
  <c r="O6" i="3"/>
  <c r="O13" i="3" l="1"/>
</calcChain>
</file>

<file path=xl/sharedStrings.xml><?xml version="1.0" encoding="utf-8"?>
<sst xmlns="http://schemas.openxmlformats.org/spreadsheetml/2006/main" count="90" uniqueCount="61">
  <si>
    <t>CARGO</t>
  </si>
  <si>
    <t>APELLIDOS Y NOMBRES</t>
  </si>
  <si>
    <t>N°</t>
  </si>
  <si>
    <t>EXPEDIENTE JUDICIAL</t>
  </si>
  <si>
    <t xml:space="preserve">REGIMEN </t>
  </si>
  <si>
    <t>LABORAL</t>
  </si>
  <si>
    <t>AUXILIAR</t>
  </si>
  <si>
    <t>MENSUAL</t>
  </si>
  <si>
    <t>TOTALES</t>
  </si>
  <si>
    <t>ESTRUC</t>
  </si>
  <si>
    <t>GRUPO</t>
  </si>
  <si>
    <t>OCUPACIONAL</t>
  </si>
  <si>
    <t>QUISPE TAIPE, Juana</t>
  </si>
  <si>
    <t>OBRERO COMO PERSONAL DE VIGILANCIA</t>
  </si>
  <si>
    <t>BELITO ESPLANA, Irineo</t>
  </si>
  <si>
    <t>SEGURIDAD Y VIGILANCIA</t>
  </si>
  <si>
    <t>CONDORI RAMOS, Armando</t>
  </si>
  <si>
    <t>CRISOSTOMO JURADO, Georgina</t>
  </si>
  <si>
    <t>OBRERO DE SERVICIO DE MANTENIMIENTO Y LIMPIEZA</t>
  </si>
  <si>
    <t>REQUENA CURO, Aurelia</t>
  </si>
  <si>
    <t>OBRERO EN EL AREA DE LIMPIEZA</t>
  </si>
  <si>
    <t>ARTEAGA HUACA, Angelica</t>
  </si>
  <si>
    <t>OBRERO DE SERVICIO DE MANTENIMIENTO LOCALES</t>
  </si>
  <si>
    <t>PALOMINO MATAMOROS, Victor</t>
  </si>
  <si>
    <t>VIGILANTE</t>
  </si>
  <si>
    <t>D.L 728</t>
  </si>
  <si>
    <t>A-6</t>
  </si>
  <si>
    <t>LEY N° 24041-728</t>
  </si>
  <si>
    <t>00539-2019-0-1101-JR-LA-02</t>
  </si>
  <si>
    <t>00577-2019-0-1101-JR-LA-01</t>
  </si>
  <si>
    <t>00193-2019-0-1101-JR-LA-02</t>
  </si>
  <si>
    <t>00203-2019-0-1101-JR-LA-01</t>
  </si>
  <si>
    <t>00279-2019-0-1101-JR-LA-01</t>
  </si>
  <si>
    <t>00538-2019-0-1101-JR-LA-01</t>
  </si>
  <si>
    <t>0085-2020-0-1101-JR-LA-02</t>
  </si>
  <si>
    <t>REMUNERACION PRINCIPAL</t>
  </si>
  <si>
    <t>GRATIFICACIONES</t>
  </si>
  <si>
    <t>JULIO</t>
  </si>
  <si>
    <t>DICIEMBRE</t>
  </si>
  <si>
    <t>COMPENSACION POR TIEMPO DE SERVICIO-CTS</t>
  </si>
  <si>
    <t>QUINCENA DE MAYO</t>
  </si>
  <si>
    <t>QUINCENA DE NOVIEMBRE</t>
  </si>
  <si>
    <t>RESUMEN SEGÚN ESPECIFICA</t>
  </si>
  <si>
    <t>MESES</t>
  </si>
  <si>
    <t>TOTAL ANUAL</t>
  </si>
  <si>
    <t>A</t>
  </si>
  <si>
    <t>B</t>
  </si>
  <si>
    <t>C</t>
  </si>
  <si>
    <t>D</t>
  </si>
  <si>
    <t>E</t>
  </si>
  <si>
    <t>GRATIFICACION JULIO</t>
  </si>
  <si>
    <t>GRATIFICACION AGOST.</t>
  </si>
  <si>
    <t>CTS-MAYO</t>
  </si>
  <si>
    <t>CTS-NOVIEMBRE</t>
  </si>
  <si>
    <t>ESSALUD</t>
  </si>
  <si>
    <t>SEGURO DE ESSALUD</t>
  </si>
  <si>
    <t>F</t>
  </si>
  <si>
    <t>TOTAL MENSUAL (A+F)</t>
  </si>
  <si>
    <t>OCASIONALES (B+C+D+E)</t>
  </si>
  <si>
    <t xml:space="preserve">TOTAL ANUAL (MENSUAL *12 + OCACIONALES) </t>
  </si>
  <si>
    <t>ANEXO 1 , COSTEO PARA REINCORPORACION BAJO EL DECRETO LEGISLATIVO 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</si>
</sst>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&quot;S/&quot;\ #,##0.00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 Light"/>
      <family val="2"/>
    </font>
    <font>
      <b/>
      <sz val="7"/>
      <color rgb="FF000000"/>
      <name val="Calibri Light"/>
      <family val="2"/>
    </font>
    <font>
      <b/>
      <sz val="12"/>
      <color theme="1"/>
      <name val="Arial Narrow"/>
      <family val="2"/>
    </font>
    <font>
      <b/>
      <sz val="11"/>
      <color indexed="8"/>
      <name val="Calibri"/>
      <family val="2"/>
      <scheme val="minor"/>
    </font>
    <font>
      <b/>
      <i/>
      <sz val="9"/>
      <color theme="1"/>
      <name val="Courier New"/>
      <family val="3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8" tint="0.3999450666829432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3" xfId="0" applyFont="1" applyBorder="1" applyAlignment="1">
      <alignment vertical="center"/>
    </xf>
    <xf numFmtId="43" fontId="9" fillId="0" borderId="1" xfId="3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0" fillId="0" borderId="12" xfId="0" applyFont="1" applyBorder="1"/>
    <xf numFmtId="169" fontId="10" fillId="0" borderId="8" xfId="0" applyNumberFormat="1" applyFont="1" applyBorder="1"/>
    <xf numFmtId="0" fontId="10" fillId="0" borderId="8" xfId="0" applyFont="1" applyBorder="1"/>
    <xf numFmtId="0" fontId="6" fillId="3" borderId="12" xfId="0" applyFont="1" applyFill="1" applyBorder="1"/>
    <xf numFmtId="0" fontId="0" fillId="0" borderId="0" xfId="0" applyAlignment="1">
      <alignment horizontal="right"/>
    </xf>
    <xf numFmtId="169" fontId="0" fillId="0" borderId="8" xfId="0" applyNumberFormat="1" applyBorder="1"/>
    <xf numFmtId="0" fontId="0" fillId="0" borderId="8" xfId="0" applyBorder="1"/>
    <xf numFmtId="169" fontId="3" fillId="3" borderId="12" xfId="0" applyNumberFormat="1" applyFont="1" applyFill="1" applyBorder="1"/>
    <xf numFmtId="169" fontId="10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169" fontId="0" fillId="0" borderId="1" xfId="0" applyNumberFormat="1" applyBorder="1"/>
    <xf numFmtId="2" fontId="0" fillId="0" borderId="0" xfId="0" applyNumberFormat="1"/>
    <xf numFmtId="0" fontId="2" fillId="2" borderId="1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169" fontId="13" fillId="2" borderId="3" xfId="0" applyNumberFormat="1" applyFont="1" applyFill="1" applyBorder="1" applyAlignment="1">
      <alignment vertical="center" wrapText="1"/>
    </xf>
    <xf numFmtId="0" fontId="14" fillId="0" borderId="0" xfId="0" applyFont="1"/>
  </cellXfs>
  <cellStyles count="4">
    <cellStyle name="Millares" xfId="3" builtinId="3"/>
    <cellStyle name="Normal" xfId="0" builtinId="0"/>
    <cellStyle name="Normal 2" xfId="1" xr:uid="{2BB6E8D9-B3F8-4B76-A8D1-22FB1A156ADC}"/>
    <cellStyle name="Normal 2 2" xfId="2" xr:uid="{FA473F81-BF6E-4041-83D7-7AA1FE1E1C2E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98FC-1BC2-4D7C-96D9-089D297C9F2B}">
  <dimension ref="B2:O28"/>
  <sheetViews>
    <sheetView tabSelected="1" workbookViewId="0">
      <selection activeCell="N23" sqref="N23"/>
    </sheetView>
  </sheetViews>
  <sheetFormatPr baseColWidth="10" defaultRowHeight="15" x14ac:dyDescent="0.25"/>
  <cols>
    <col min="1" max="1" width="2.7109375" customWidth="1"/>
    <col min="2" max="2" width="6.42578125" customWidth="1"/>
    <col min="3" max="3" width="22.7109375" customWidth="1"/>
    <col min="4" max="4" width="9" customWidth="1"/>
    <col min="5" max="5" width="24.85546875" customWidth="1"/>
    <col min="7" max="7" width="6.5703125" customWidth="1"/>
    <col min="8" max="8" width="12" customWidth="1"/>
    <col min="9" max="9" width="22.85546875" customWidth="1"/>
    <col min="10" max="10" width="15.7109375" customWidth="1"/>
    <col min="11" max="11" width="9.7109375" customWidth="1"/>
    <col min="12" max="12" width="15.7109375" customWidth="1"/>
    <col min="13" max="14" width="9.42578125" customWidth="1"/>
  </cols>
  <sheetData>
    <row r="2" spans="2:15" x14ac:dyDescent="0.25">
      <c r="C2" s="43" t="s">
        <v>60</v>
      </c>
    </row>
    <row r="3" spans="2:15" ht="5.25" customHeight="1" thickBot="1" x14ac:dyDescent="0.3"/>
    <row r="4" spans="2:15" ht="21.75" customHeight="1" x14ac:dyDescent="0.25">
      <c r="B4" s="12" t="s">
        <v>2</v>
      </c>
      <c r="C4" s="7" t="s">
        <v>1</v>
      </c>
      <c r="D4" s="2" t="s">
        <v>4</v>
      </c>
      <c r="E4" s="7" t="s">
        <v>0</v>
      </c>
      <c r="F4" s="1" t="s">
        <v>10</v>
      </c>
      <c r="G4" s="2" t="s">
        <v>0</v>
      </c>
      <c r="H4" s="2" t="s">
        <v>4</v>
      </c>
      <c r="I4" s="7" t="s">
        <v>3</v>
      </c>
      <c r="J4" s="14" t="s">
        <v>35</v>
      </c>
      <c r="K4" s="21" t="s">
        <v>36</v>
      </c>
      <c r="L4" s="22"/>
      <c r="M4" s="23" t="s">
        <v>39</v>
      </c>
      <c r="N4" s="24"/>
      <c r="O4" s="7" t="s">
        <v>54</v>
      </c>
    </row>
    <row r="5" spans="2:15" ht="34.5" customHeight="1" x14ac:dyDescent="0.25">
      <c r="B5" s="13"/>
      <c r="C5" s="8"/>
      <c r="D5" s="3" t="s">
        <v>5</v>
      </c>
      <c r="E5" s="8"/>
      <c r="F5" s="4" t="s">
        <v>11</v>
      </c>
      <c r="G5" s="3" t="s">
        <v>9</v>
      </c>
      <c r="H5" s="3" t="s">
        <v>5</v>
      </c>
      <c r="I5" s="8"/>
      <c r="J5" s="15"/>
      <c r="K5" s="3" t="s">
        <v>37</v>
      </c>
      <c r="L5" s="3" t="s">
        <v>38</v>
      </c>
      <c r="M5" s="25" t="s">
        <v>40</v>
      </c>
      <c r="N5" s="25" t="s">
        <v>41</v>
      </c>
      <c r="O5" s="8"/>
    </row>
    <row r="6" spans="2:15" ht="24.95" customHeight="1" thickBot="1" x14ac:dyDescent="0.3">
      <c r="B6" s="6">
        <v>1</v>
      </c>
      <c r="C6" s="16" t="s">
        <v>12</v>
      </c>
      <c r="D6" s="17" t="s">
        <v>25</v>
      </c>
      <c r="E6" s="18" t="s">
        <v>13</v>
      </c>
      <c r="F6" s="5" t="s">
        <v>6</v>
      </c>
      <c r="G6" s="5" t="s">
        <v>26</v>
      </c>
      <c r="H6" s="5" t="s">
        <v>27</v>
      </c>
      <c r="I6" s="19" t="s">
        <v>28</v>
      </c>
      <c r="J6" s="20">
        <v>1300</v>
      </c>
      <c r="K6" s="20">
        <v>1300</v>
      </c>
      <c r="L6" s="20">
        <v>1300</v>
      </c>
      <c r="M6" s="20">
        <v>1300</v>
      </c>
      <c r="N6" s="20">
        <v>1300</v>
      </c>
      <c r="O6" s="20">
        <f>N6*9/100</f>
        <v>117</v>
      </c>
    </row>
    <row r="7" spans="2:15" ht="24.95" customHeight="1" thickBot="1" x14ac:dyDescent="0.3">
      <c r="B7" s="6">
        <v>2</v>
      </c>
      <c r="C7" s="16" t="s">
        <v>14</v>
      </c>
      <c r="D7" s="17" t="s">
        <v>25</v>
      </c>
      <c r="E7" s="18" t="s">
        <v>15</v>
      </c>
      <c r="F7" s="5" t="s">
        <v>6</v>
      </c>
      <c r="G7" s="5" t="s">
        <v>26</v>
      </c>
      <c r="H7" s="5" t="s">
        <v>27</v>
      </c>
      <c r="I7" s="19" t="s">
        <v>29</v>
      </c>
      <c r="J7" s="20">
        <v>1300</v>
      </c>
      <c r="K7" s="20">
        <v>1300</v>
      </c>
      <c r="L7" s="20">
        <v>1300</v>
      </c>
      <c r="M7" s="20">
        <v>1300</v>
      </c>
      <c r="N7" s="20">
        <v>1300</v>
      </c>
      <c r="O7" s="20">
        <f t="shared" ref="O7:O12" si="0">N7*9/100</f>
        <v>117</v>
      </c>
    </row>
    <row r="8" spans="2:15" ht="24.95" customHeight="1" thickBot="1" x14ac:dyDescent="0.3">
      <c r="B8" s="6">
        <v>3</v>
      </c>
      <c r="C8" s="16" t="s">
        <v>16</v>
      </c>
      <c r="D8" s="17" t="s">
        <v>25</v>
      </c>
      <c r="E8" s="18" t="s">
        <v>15</v>
      </c>
      <c r="F8" s="5" t="s">
        <v>6</v>
      </c>
      <c r="G8" s="5" t="s">
        <v>26</v>
      </c>
      <c r="H8" s="5" t="s">
        <v>27</v>
      </c>
      <c r="I8" s="19" t="s">
        <v>30</v>
      </c>
      <c r="J8" s="20">
        <v>1000</v>
      </c>
      <c r="K8" s="20">
        <v>1000</v>
      </c>
      <c r="L8" s="20">
        <v>1000</v>
      </c>
      <c r="M8" s="20">
        <v>1000</v>
      </c>
      <c r="N8" s="20">
        <v>1000</v>
      </c>
      <c r="O8" s="20">
        <f t="shared" si="0"/>
        <v>90</v>
      </c>
    </row>
    <row r="9" spans="2:15" ht="24.95" customHeight="1" thickBot="1" x14ac:dyDescent="0.3">
      <c r="B9" s="6">
        <v>4</v>
      </c>
      <c r="C9" s="16" t="s">
        <v>17</v>
      </c>
      <c r="D9" s="17" t="s">
        <v>25</v>
      </c>
      <c r="E9" s="18" t="s">
        <v>18</v>
      </c>
      <c r="F9" s="5" t="s">
        <v>6</v>
      </c>
      <c r="G9" s="5" t="s">
        <v>26</v>
      </c>
      <c r="H9" s="5" t="s">
        <v>27</v>
      </c>
      <c r="I9" s="19" t="s">
        <v>31</v>
      </c>
      <c r="J9" s="20">
        <v>1000</v>
      </c>
      <c r="K9" s="20">
        <v>1000</v>
      </c>
      <c r="L9" s="20">
        <v>1000</v>
      </c>
      <c r="M9" s="20">
        <v>1000</v>
      </c>
      <c r="N9" s="20">
        <v>1000</v>
      </c>
      <c r="O9" s="20">
        <f t="shared" si="0"/>
        <v>90</v>
      </c>
    </row>
    <row r="10" spans="2:15" ht="24.95" customHeight="1" thickBot="1" x14ac:dyDescent="0.3">
      <c r="B10" s="6">
        <v>5</v>
      </c>
      <c r="C10" s="16" t="s">
        <v>19</v>
      </c>
      <c r="D10" s="17" t="s">
        <v>25</v>
      </c>
      <c r="E10" s="18" t="s">
        <v>20</v>
      </c>
      <c r="F10" s="5" t="s">
        <v>6</v>
      </c>
      <c r="G10" s="5" t="s">
        <v>26</v>
      </c>
      <c r="H10" s="5" t="s">
        <v>27</v>
      </c>
      <c r="I10" s="19" t="s">
        <v>32</v>
      </c>
      <c r="J10" s="20">
        <v>1000</v>
      </c>
      <c r="K10" s="20">
        <v>1000</v>
      </c>
      <c r="L10" s="20">
        <v>1000</v>
      </c>
      <c r="M10" s="20">
        <v>1000</v>
      </c>
      <c r="N10" s="20">
        <v>1000</v>
      </c>
      <c r="O10" s="20">
        <f t="shared" si="0"/>
        <v>90</v>
      </c>
    </row>
    <row r="11" spans="2:15" ht="24.95" customHeight="1" thickBot="1" x14ac:dyDescent="0.3">
      <c r="B11" s="6">
        <v>6</v>
      </c>
      <c r="C11" s="16" t="s">
        <v>21</v>
      </c>
      <c r="D11" s="17" t="s">
        <v>25</v>
      </c>
      <c r="E11" s="18" t="s">
        <v>22</v>
      </c>
      <c r="F11" s="5" t="s">
        <v>6</v>
      </c>
      <c r="G11" s="5" t="s">
        <v>26</v>
      </c>
      <c r="H11" s="5" t="s">
        <v>27</v>
      </c>
      <c r="I11" s="19" t="s">
        <v>33</v>
      </c>
      <c r="J11" s="20">
        <v>1300</v>
      </c>
      <c r="K11" s="20">
        <v>1300</v>
      </c>
      <c r="L11" s="20">
        <v>1300</v>
      </c>
      <c r="M11" s="20">
        <v>1300</v>
      </c>
      <c r="N11" s="20">
        <v>1300</v>
      </c>
      <c r="O11" s="20">
        <f t="shared" si="0"/>
        <v>117</v>
      </c>
    </row>
    <row r="12" spans="2:15" ht="24.95" customHeight="1" thickBot="1" x14ac:dyDescent="0.3">
      <c r="B12" s="6">
        <v>7</v>
      </c>
      <c r="C12" s="16" t="s">
        <v>23</v>
      </c>
      <c r="D12" s="17" t="s">
        <v>25</v>
      </c>
      <c r="E12" s="18" t="s">
        <v>24</v>
      </c>
      <c r="F12" s="5" t="s">
        <v>6</v>
      </c>
      <c r="G12" s="5" t="s">
        <v>26</v>
      </c>
      <c r="H12" s="5" t="s">
        <v>27</v>
      </c>
      <c r="I12" s="19" t="s">
        <v>34</v>
      </c>
      <c r="J12" s="20">
        <v>1200</v>
      </c>
      <c r="K12" s="20">
        <v>1200</v>
      </c>
      <c r="L12" s="20">
        <v>1200</v>
      </c>
      <c r="M12" s="20">
        <v>1200</v>
      </c>
      <c r="N12" s="20">
        <v>1200</v>
      </c>
      <c r="O12" s="20">
        <f t="shared" si="0"/>
        <v>108</v>
      </c>
    </row>
    <row r="13" spans="2:15" ht="20.100000000000001" customHeight="1" thickBot="1" x14ac:dyDescent="0.3">
      <c r="B13" s="9" t="s">
        <v>8</v>
      </c>
      <c r="C13" s="10"/>
      <c r="D13" s="10"/>
      <c r="E13" s="10"/>
      <c r="F13" s="10"/>
      <c r="G13" s="10"/>
      <c r="H13" s="10"/>
      <c r="I13" s="11"/>
      <c r="J13" s="20">
        <f>SUM(J6:J12)</f>
        <v>8100</v>
      </c>
      <c r="K13" s="20">
        <f t="shared" ref="K13:N13" si="1">SUM(K6:K12)</f>
        <v>8100</v>
      </c>
      <c r="L13" s="20">
        <f t="shared" si="1"/>
        <v>8100</v>
      </c>
      <c r="M13" s="20">
        <f t="shared" si="1"/>
        <v>8100</v>
      </c>
      <c r="N13" s="20">
        <f t="shared" si="1"/>
        <v>8100</v>
      </c>
      <c r="O13" s="20">
        <f>SUM(O6:O12)</f>
        <v>729</v>
      </c>
    </row>
    <row r="16" spans="2:15" ht="15.75" thickBot="1" x14ac:dyDescent="0.3"/>
    <row r="17" spans="8:12" ht="15.75" thickBot="1" x14ac:dyDescent="0.3">
      <c r="I17" s="26" t="s">
        <v>42</v>
      </c>
      <c r="J17" s="27" t="s">
        <v>7</v>
      </c>
      <c r="K17" s="28" t="s">
        <v>43</v>
      </c>
      <c r="L17" s="29" t="s">
        <v>44</v>
      </c>
    </row>
    <row r="18" spans="8:12" ht="15.75" thickBot="1" x14ac:dyDescent="0.3">
      <c r="H18" s="30" t="s">
        <v>45</v>
      </c>
      <c r="I18" s="38" t="s">
        <v>35</v>
      </c>
      <c r="J18" s="31">
        <f>J13</f>
        <v>8100</v>
      </c>
      <c r="K18" s="32">
        <v>12</v>
      </c>
      <c r="L18" s="33">
        <f>J18*K18</f>
        <v>97200</v>
      </c>
    </row>
    <row r="19" spans="8:12" ht="15.75" thickBot="1" x14ac:dyDescent="0.3">
      <c r="H19" s="30" t="s">
        <v>46</v>
      </c>
      <c r="I19" s="38" t="s">
        <v>50</v>
      </c>
      <c r="J19" s="31">
        <f>K13</f>
        <v>8100</v>
      </c>
      <c r="K19" s="32">
        <v>1</v>
      </c>
      <c r="L19" s="33">
        <f>J19*K19</f>
        <v>8100</v>
      </c>
    </row>
    <row r="20" spans="8:12" ht="15.75" thickBot="1" x14ac:dyDescent="0.3">
      <c r="H20" s="30" t="s">
        <v>47</v>
      </c>
      <c r="I20" s="39" t="s">
        <v>51</v>
      </c>
      <c r="J20" s="31">
        <f>L13</f>
        <v>8100</v>
      </c>
      <c r="K20" s="32">
        <v>1</v>
      </c>
      <c r="L20" s="33">
        <f t="shared" ref="L20:L23" si="2">J20*K20</f>
        <v>8100</v>
      </c>
    </row>
    <row r="21" spans="8:12" ht="15.75" thickBot="1" x14ac:dyDescent="0.3">
      <c r="H21" s="30" t="s">
        <v>48</v>
      </c>
      <c r="I21" s="38" t="s">
        <v>52</v>
      </c>
      <c r="J21" s="31">
        <f>L13</f>
        <v>8100</v>
      </c>
      <c r="K21" s="32">
        <v>1</v>
      </c>
      <c r="L21" s="33">
        <f t="shared" si="2"/>
        <v>8100</v>
      </c>
    </row>
    <row r="22" spans="8:12" ht="15.75" thickBot="1" x14ac:dyDescent="0.3">
      <c r="H22" s="30" t="s">
        <v>49</v>
      </c>
      <c r="I22" s="38" t="s">
        <v>53</v>
      </c>
      <c r="J22" s="31">
        <f>N13</f>
        <v>8100</v>
      </c>
      <c r="K22" s="32">
        <v>1</v>
      </c>
      <c r="L22" s="33">
        <f t="shared" si="2"/>
        <v>8100</v>
      </c>
    </row>
    <row r="23" spans="8:12" ht="15.75" thickBot="1" x14ac:dyDescent="0.3">
      <c r="H23" s="30" t="s">
        <v>56</v>
      </c>
      <c r="I23" s="40" t="s">
        <v>55</v>
      </c>
      <c r="J23" s="31">
        <f>O13</f>
        <v>729</v>
      </c>
      <c r="K23" s="32">
        <v>12</v>
      </c>
      <c r="L23" s="33">
        <f t="shared" si="2"/>
        <v>8748</v>
      </c>
    </row>
    <row r="24" spans="8:12" x14ac:dyDescent="0.25">
      <c r="L24" s="34">
        <f>SUM(L18:L23)</f>
        <v>138348</v>
      </c>
    </row>
    <row r="25" spans="8:12" x14ac:dyDescent="0.25">
      <c r="L25" s="34"/>
    </row>
    <row r="26" spans="8:12" x14ac:dyDescent="0.25">
      <c r="I26" s="35" t="s">
        <v>57</v>
      </c>
      <c r="J26" s="36">
        <f>J18+J23</f>
        <v>8829</v>
      </c>
      <c r="L26" s="37"/>
    </row>
    <row r="27" spans="8:12" ht="15.75" thickBot="1" x14ac:dyDescent="0.3">
      <c r="I27" s="35" t="s">
        <v>58</v>
      </c>
      <c r="J27" s="36">
        <f>J19+J20+J21+J22</f>
        <v>32400</v>
      </c>
    </row>
    <row r="28" spans="8:12" ht="22.5" x14ac:dyDescent="0.25">
      <c r="I28" s="41" t="s">
        <v>59</v>
      </c>
      <c r="J28" s="42">
        <f>J26*12+J27</f>
        <v>138348</v>
      </c>
    </row>
  </sheetData>
  <mergeCells count="9">
    <mergeCell ref="K4:L4"/>
    <mergeCell ref="M4:N4"/>
    <mergeCell ref="O4:O5"/>
    <mergeCell ref="B13:I13"/>
    <mergeCell ref="B4:B5"/>
    <mergeCell ref="C4:C5"/>
    <mergeCell ref="E4:E5"/>
    <mergeCell ref="I4:I5"/>
    <mergeCell ref="J4:J5"/>
  </mergeCells>
  <pageMargins left="0.31496062992125984" right="0.31496062992125984" top="0.74803149606299213" bottom="0.74803149606299213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REINCORPORACION 1</vt:lpstr>
      <vt:lpstr>'REINCORPORACION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ENRIQUEZ DE LA CRUZ</dc:creator>
  <cp:lastModifiedBy>AURORA ENRIQUEZ DE LA CRUZ</cp:lastModifiedBy>
  <cp:lastPrinted>2024-09-26T22:10:50Z</cp:lastPrinted>
  <dcterms:created xsi:type="dcterms:W3CDTF">2024-09-24T20:29:05Z</dcterms:created>
  <dcterms:modified xsi:type="dcterms:W3CDTF">2024-09-26T22:11:52Z</dcterms:modified>
</cp:coreProperties>
</file>